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35" windowHeight="8130"/>
  </bookViews>
  <sheets>
    <sheet name="Summary Sheet" sheetId="2" r:id="rId1"/>
    <sheet name="Project Sheet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0" i="1" l="1"/>
  <c r="J70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45" i="1"/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I73" i="1"/>
  <c r="K73" i="1"/>
  <c r="I74" i="1"/>
  <c r="K74" i="1"/>
  <c r="I84" i="1" l="1"/>
  <c r="I83" i="1" l="1"/>
  <c r="J36" i="1"/>
  <c r="K36" i="1" s="1"/>
  <c r="J34" i="1"/>
  <c r="K34" i="1" s="1"/>
  <c r="J33" i="1"/>
  <c r="K33" i="1" s="1"/>
  <c r="J32" i="1"/>
  <c r="I79" i="1"/>
  <c r="K79" i="1" s="1"/>
  <c r="I78" i="1"/>
  <c r="K78" i="1" s="1"/>
  <c r="I80" i="1"/>
  <c r="K80" i="1" s="1"/>
  <c r="I77" i="1"/>
  <c r="J24" i="1"/>
  <c r="K24" i="1" s="1"/>
  <c r="J8" i="1"/>
  <c r="J7" i="1"/>
  <c r="K7" i="1" s="1"/>
  <c r="I86" i="1"/>
  <c r="J86" i="1" s="1"/>
  <c r="I85" i="1"/>
  <c r="J84" i="1"/>
  <c r="K83" i="1"/>
  <c r="J27" i="1"/>
  <c r="K27" i="1" s="1"/>
  <c r="J26" i="1"/>
  <c r="K26" i="1" s="1"/>
  <c r="J25" i="1"/>
  <c r="K25" i="1" s="1"/>
  <c r="J23" i="1"/>
  <c r="J18" i="1"/>
  <c r="K18" i="1" s="1"/>
  <c r="J17" i="1"/>
  <c r="K17" i="1" s="1"/>
  <c r="J16" i="1"/>
  <c r="J11" i="1"/>
  <c r="K11" i="1" s="1"/>
  <c r="J10" i="1"/>
  <c r="K10" i="1" s="1"/>
  <c r="J9" i="1"/>
  <c r="K9" i="1" s="1"/>
  <c r="J6" i="1"/>
  <c r="J37" i="1" l="1"/>
  <c r="J28" i="1"/>
  <c r="J19" i="1"/>
  <c r="K16" i="1"/>
  <c r="K19" i="1" s="1"/>
  <c r="K20" i="1" s="1"/>
  <c r="K21" i="1" s="1"/>
  <c r="J12" i="1"/>
  <c r="K8" i="1"/>
  <c r="K75" i="1"/>
  <c r="H4" i="2"/>
  <c r="K84" i="1"/>
  <c r="K23" i="1"/>
  <c r="K28" i="1" s="1"/>
  <c r="K32" i="1"/>
  <c r="K37" i="1" s="1"/>
  <c r="K39" i="1" s="1"/>
  <c r="K77" i="1"/>
  <c r="K81" i="1" s="1"/>
  <c r="J85" i="1"/>
  <c r="K85" i="1" s="1"/>
  <c r="K86" i="1"/>
  <c r="K6" i="1"/>
  <c r="J40" i="1" l="1"/>
  <c r="K87" i="1"/>
  <c r="K88" i="1" s="1"/>
  <c r="F4" i="2" s="1"/>
  <c r="K12" i="1"/>
  <c r="K13" i="1" s="1"/>
  <c r="K14" i="1" s="1"/>
  <c r="K29" i="1"/>
  <c r="K30" i="1" s="1"/>
  <c r="J87" i="1"/>
  <c r="K40" i="1" l="1"/>
  <c r="G4" i="2" s="1"/>
  <c r="J89" i="1" l="1"/>
  <c r="E4" i="2" l="1"/>
  <c r="K4" i="2"/>
</calcChain>
</file>

<file path=xl/sharedStrings.xml><?xml version="1.0" encoding="utf-8"?>
<sst xmlns="http://schemas.openxmlformats.org/spreadsheetml/2006/main" count="99" uniqueCount="91">
  <si>
    <t>DATES - 2011</t>
  </si>
  <si>
    <t>Wage</t>
  </si>
  <si>
    <t xml:space="preserve">TOTAL </t>
  </si>
  <si>
    <t>PERSONNEL #</t>
  </si>
  <si>
    <t>/hour</t>
  </si>
  <si>
    <t>HRS</t>
  </si>
  <si>
    <t>TOTAL</t>
  </si>
  <si>
    <t>**NOTE: blue higlighted denotes Over-time payrate</t>
  </si>
  <si>
    <t>LABORERS</t>
  </si>
  <si>
    <t>Subtotal - Laborers total pay</t>
  </si>
  <si>
    <t>EMPLOYER CONTRIB.</t>
  </si>
  <si>
    <t>TOTAL - LABORERS</t>
  </si>
  <si>
    <t>OPERATORS</t>
  </si>
  <si>
    <t>Subtotal - Operaters total pay</t>
  </si>
  <si>
    <t>TRUCK DRIVERS</t>
  </si>
  <si>
    <t>Subtotal - Truck Drivers  total pay</t>
  </si>
  <si>
    <t>EMPLOYER CONTRIB</t>
  </si>
  <si>
    <t>TOTAL - TRUCK DRIVERS</t>
  </si>
  <si>
    <t>SUPERVISORS</t>
  </si>
  <si>
    <t>ADMIN. ASSIST.</t>
  </si>
  <si>
    <t>Subttotal - Admin. - total pay</t>
  </si>
  <si>
    <t>TOTAL - ADMINISTRATION</t>
  </si>
  <si>
    <t>TOTAL LABOR &amp; ADMINISTRATION</t>
  </si>
  <si>
    <t>EQUIP.</t>
  </si>
  <si>
    <t>FEMA</t>
  </si>
  <si>
    <t>EQUIPMENT:</t>
  </si>
  <si>
    <t xml:space="preserve">OPERATOR </t>
  </si>
  <si>
    <t>RATE/Hr</t>
  </si>
  <si>
    <t xml:space="preserve"> EQ. Hrs.</t>
  </si>
  <si>
    <t xml:space="preserve"> CODE</t>
  </si>
  <si>
    <t>GRAND TOTAL - EQUIPMENT</t>
  </si>
  <si>
    <t>RENTALS:</t>
  </si>
  <si>
    <t>invoice attached</t>
  </si>
  <si>
    <t>Rate</t>
  </si>
  <si>
    <t>Quant.</t>
  </si>
  <si>
    <t>TOTALS</t>
  </si>
  <si>
    <t>Subttotal - Rental - total pay</t>
  </si>
  <si>
    <t>OUTSIDE CONTRACTOR</t>
  </si>
  <si>
    <t>Subttotal - Outside Contractors - total pay</t>
  </si>
  <si>
    <t>MATERIALS:</t>
  </si>
  <si>
    <t>Subttotal - Materials - total pay</t>
  </si>
  <si>
    <t>TOTALS - RENTALS, OUTSIDE CONTRACTORS,MATERIALS</t>
  </si>
  <si>
    <t>=</t>
  </si>
  <si>
    <t>8581/8790</t>
  </si>
  <si>
    <t>8496/8720</t>
  </si>
  <si>
    <t>FEMA - Projects of 2011</t>
  </si>
  <si>
    <t>Projects</t>
  </si>
  <si>
    <t xml:space="preserve">PW </t>
  </si>
  <si>
    <t xml:space="preserve">Project </t>
  </si>
  <si>
    <t>Actual Cost</t>
  </si>
  <si>
    <t>Adds</t>
  </si>
  <si>
    <t>Number</t>
  </si>
  <si>
    <t>Total Repair</t>
  </si>
  <si>
    <t>Materials</t>
  </si>
  <si>
    <t>Labor</t>
  </si>
  <si>
    <t>Equipment</t>
  </si>
  <si>
    <t>Rent Equip.</t>
  </si>
  <si>
    <t>Status</t>
  </si>
  <si>
    <t>check</t>
  </si>
  <si>
    <t>Deducts</t>
  </si>
  <si>
    <t>Armington 1.2 (South Slide)</t>
  </si>
  <si>
    <t>Item</t>
  </si>
  <si>
    <t>#</t>
  </si>
  <si>
    <t>PROJECT #</t>
  </si>
  <si>
    <t>DATES - 2012</t>
  </si>
  <si>
    <t>GRAND TOTAL</t>
  </si>
  <si>
    <t>1 Ton Truck</t>
  </si>
  <si>
    <t>1/2 Ton Pickup</t>
  </si>
  <si>
    <t>3/4 Ton Pickup</t>
  </si>
  <si>
    <t>Air Compressor</t>
  </si>
  <si>
    <t>Backhoe</t>
  </si>
  <si>
    <t>D7R Cat</t>
  </si>
  <si>
    <t>Excavator</t>
  </si>
  <si>
    <t>Flatbed Truck</t>
  </si>
  <si>
    <t>I.H. Loader</t>
  </si>
  <si>
    <t>J.D. Loader</t>
  </si>
  <si>
    <t>Roller</t>
  </si>
  <si>
    <t>Skid Steer Loader</t>
  </si>
  <si>
    <t>Tamper</t>
  </si>
  <si>
    <t>Tandem Truck</t>
  </si>
  <si>
    <t>Truck and Trailer</t>
  </si>
  <si>
    <t>Vibrating Packer</t>
  </si>
  <si>
    <t>Water Pump</t>
  </si>
  <si>
    <t>Water Truck</t>
  </si>
  <si>
    <t xml:space="preserve">Motor Grader </t>
  </si>
  <si>
    <t>Grader</t>
  </si>
  <si>
    <t>Dump Truck</t>
  </si>
  <si>
    <t>Lowboy Traylor</t>
  </si>
  <si>
    <t>Semi- Truck</t>
  </si>
  <si>
    <t>Boom Truck</t>
  </si>
  <si>
    <t xml:space="preserve">Oil Dist. Truck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</si>
</sst>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m/d;@"/>
    <numFmt numFmtId="167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/>
    <xf numFmtId="165" fontId="4" fillId="0" borderId="0" xfId="0" applyNumberFormat="1" applyFont="1" applyAlignment="1">
      <alignment horizontal="center"/>
    </xf>
    <xf numFmtId="0" fontId="0" fillId="2" borderId="0" xfId="0" applyFill="1"/>
    <xf numFmtId="44" fontId="4" fillId="0" borderId="0" xfId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0" applyNumberFormat="1" applyFill="1"/>
    <xf numFmtId="0" fontId="0" fillId="0" borderId="0" xfId="0" applyFont="1"/>
    <xf numFmtId="16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164" fontId="0" fillId="3" borderId="0" xfId="0" applyNumberFormat="1" applyFill="1"/>
    <xf numFmtId="164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4" fontId="0" fillId="2" borderId="0" xfId="0" applyNumberFormat="1" applyFill="1"/>
    <xf numFmtId="164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164" fontId="4" fillId="3" borderId="5" xfId="0" applyNumberFormat="1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4" fontId="1" fillId="0" borderId="0" xfId="1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5" fillId="0" borderId="5" xfId="0" applyFont="1" applyBorder="1" applyAlignment="1"/>
    <xf numFmtId="0" fontId="4" fillId="0" borderId="5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64" fontId="1" fillId="0" borderId="5" xfId="1" applyNumberFormat="1" applyFont="1" applyFill="1" applyBorder="1" applyAlignment="1">
      <alignment horizontal="center"/>
    </xf>
    <xf numFmtId="164" fontId="0" fillId="3" borderId="7" xfId="0" applyNumberFormat="1" applyFill="1" applyBorder="1"/>
    <xf numFmtId="164" fontId="0" fillId="4" borderId="0" xfId="0" applyNumberFormat="1" applyFill="1"/>
    <xf numFmtId="164" fontId="0" fillId="4" borderId="8" xfId="0" applyNumberFormat="1" applyFill="1" applyBorder="1"/>
    <xf numFmtId="0" fontId="4" fillId="0" borderId="0" xfId="0" applyFont="1"/>
    <xf numFmtId="164" fontId="0" fillId="0" borderId="0" xfId="0" applyNumberFormat="1" applyFont="1"/>
    <xf numFmtId="3" fontId="1" fillId="0" borderId="0" xfId="1" applyNumberFormat="1" applyFont="1" applyFill="1" applyAlignment="1">
      <alignment horizontal="center"/>
    </xf>
    <xf numFmtId="3" fontId="1" fillId="0" borderId="5" xfId="1" applyNumberFormat="1" applyFont="1" applyFill="1" applyBorder="1" applyAlignment="1">
      <alignment horizontal="center"/>
    </xf>
    <xf numFmtId="164" fontId="0" fillId="3" borderId="8" xfId="0" applyNumberFormat="1" applyFill="1" applyBorder="1"/>
    <xf numFmtId="0" fontId="4" fillId="0" borderId="0" xfId="0" applyFont="1" applyAlignment="1">
      <alignment horizontal="center"/>
    </xf>
    <xf numFmtId="164" fontId="1" fillId="3" borderId="5" xfId="0" applyNumberFormat="1" applyFont="1" applyFill="1" applyBorder="1"/>
    <xf numFmtId="0" fontId="5" fillId="0" borderId="0" xfId="0" applyFont="1" applyAlignment="1">
      <alignment horizontal="center"/>
    </xf>
    <xf numFmtId="164" fontId="0" fillId="3" borderId="0" xfId="0" applyNumberFormat="1" applyFont="1" applyFill="1"/>
    <xf numFmtId="0" fontId="0" fillId="0" borderId="0" xfId="0" applyFont="1" applyBorder="1"/>
    <xf numFmtId="10" fontId="1" fillId="0" borderId="0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0" fillId="3" borderId="0" xfId="0" applyNumberFormat="1" applyFill="1" applyBorder="1"/>
    <xf numFmtId="0" fontId="5" fillId="0" borderId="5" xfId="0" applyFont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/>
    <xf numFmtId="164" fontId="4" fillId="3" borderId="0" xfId="1" applyNumberFormat="1" applyFont="1" applyFill="1" applyAlignment="1">
      <alignment horizontal="right"/>
    </xf>
    <xf numFmtId="4" fontId="1" fillId="3" borderId="0" xfId="1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right"/>
    </xf>
    <xf numFmtId="44" fontId="0" fillId="0" borderId="0" xfId="1" applyFont="1"/>
    <xf numFmtId="0" fontId="0" fillId="0" borderId="0" xfId="0" applyFont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ont="1" applyBorder="1"/>
    <xf numFmtId="0" fontId="5" fillId="5" borderId="0" xfId="0" applyFont="1" applyFill="1"/>
    <xf numFmtId="2" fontId="0" fillId="5" borderId="0" xfId="1" applyNumberFormat="1" applyFont="1" applyFill="1" applyAlignment="1">
      <alignment horizontal="center"/>
    </xf>
    <xf numFmtId="0" fontId="0" fillId="5" borderId="0" xfId="0" applyFill="1"/>
    <xf numFmtId="1" fontId="0" fillId="5" borderId="0" xfId="0" applyNumberForma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0" fontId="3" fillId="0" borderId="0" xfId="0" applyFont="1" applyFill="1"/>
    <xf numFmtId="44" fontId="0" fillId="0" borderId="0" xfId="1" applyFont="1" applyFill="1"/>
    <xf numFmtId="164" fontId="0" fillId="0" borderId="4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" fontId="0" fillId="0" borderId="0" xfId="0" applyNumberFormat="1" applyFont="1" applyFill="1" applyAlignment="1">
      <alignment horizontal="center"/>
    </xf>
    <xf numFmtId="164" fontId="0" fillId="6" borderId="0" xfId="0" applyNumberFormat="1" applyFill="1" applyBorder="1"/>
    <xf numFmtId="164" fontId="0" fillId="6" borderId="4" xfId="0" applyNumberFormat="1" applyFill="1" applyBorder="1"/>
    <xf numFmtId="164" fontId="0" fillId="6" borderId="8" xfId="0" applyNumberFormat="1" applyFill="1" applyBorder="1"/>
    <xf numFmtId="164" fontId="4" fillId="0" borderId="0" xfId="0" applyNumberFormat="1" applyFont="1" applyFill="1" applyAlignment="1">
      <alignment horizontal="center"/>
    </xf>
    <xf numFmtId="0" fontId="0" fillId="0" borderId="0" xfId="0" applyFont="1" applyFill="1"/>
    <xf numFmtId="164" fontId="0" fillId="6" borderId="0" xfId="0" applyNumberFormat="1" applyFill="1"/>
    <xf numFmtId="44" fontId="0" fillId="0" borderId="0" xfId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4" fontId="9" fillId="0" borderId="0" xfId="1" applyFont="1" applyFill="1"/>
    <xf numFmtId="4" fontId="0" fillId="0" borderId="0" xfId="0" applyNumberFormat="1" applyFill="1" applyAlignment="1">
      <alignment horizontal="center"/>
    </xf>
    <xf numFmtId="164" fontId="0" fillId="6" borderId="8" xfId="0" applyNumberFormat="1" applyFont="1" applyFill="1" applyBorder="1"/>
    <xf numFmtId="0" fontId="5" fillId="6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0" fillId="6" borderId="0" xfId="0" applyFill="1"/>
    <xf numFmtId="4" fontId="0" fillId="6" borderId="0" xfId="0" applyNumberFormat="1" applyFont="1" applyFill="1" applyAlignment="1">
      <alignment horizontal="center"/>
    </xf>
    <xf numFmtId="0" fontId="5" fillId="7" borderId="0" xfId="0" applyFont="1" applyFill="1"/>
    <xf numFmtId="44" fontId="0" fillId="7" borderId="0" xfId="1" applyFont="1" applyFill="1"/>
    <xf numFmtId="0" fontId="0" fillId="7" borderId="0" xfId="0" applyFill="1"/>
    <xf numFmtId="0" fontId="10" fillId="7" borderId="0" xfId="0" applyFont="1" applyFill="1" applyAlignment="1">
      <alignment horizontal="right"/>
    </xf>
    <xf numFmtId="0" fontId="3" fillId="0" borderId="4" xfId="0" applyFont="1" applyBorder="1"/>
    <xf numFmtId="165" fontId="0" fillId="0" borderId="4" xfId="0" applyNumberForma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4" fontId="1" fillId="2" borderId="0" xfId="1" applyNumberFormat="1" applyFont="1" applyFill="1" applyAlignment="1">
      <alignment horizontal="center"/>
    </xf>
    <xf numFmtId="164" fontId="0" fillId="3" borderId="5" xfId="0" applyNumberFormat="1" applyFill="1" applyBorder="1"/>
    <xf numFmtId="3" fontId="0" fillId="0" borderId="0" xfId="0" applyNumberFormat="1" applyFont="1" applyAlignment="1">
      <alignment horizontal="center"/>
    </xf>
    <xf numFmtId="3" fontId="0" fillId="0" borderId="4" xfId="0" applyNumberFormat="1" applyFont="1" applyBorder="1" applyAlignment="1">
      <alignment horizontal="center"/>
    </xf>
    <xf numFmtId="164" fontId="0" fillId="0" borderId="4" xfId="0" applyNumberFormat="1" applyFont="1" applyBorder="1"/>
    <xf numFmtId="1" fontId="6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 applyFill="1"/>
    <xf numFmtId="164" fontId="0" fillId="3" borderId="11" xfId="0" applyNumberFormat="1" applyFill="1" applyBorder="1"/>
    <xf numFmtId="164" fontId="0" fillId="3" borderId="10" xfId="0" applyNumberFormat="1" applyFill="1" applyBorder="1"/>
    <xf numFmtId="164" fontId="6" fillId="0" borderId="0" xfId="0" applyNumberFormat="1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0" fillId="0" borderId="18" xfId="0" applyNumberFormat="1" applyBorder="1"/>
    <xf numFmtId="164" fontId="0" fillId="0" borderId="12" xfId="0" applyNumberFormat="1" applyBorder="1"/>
    <xf numFmtId="7" fontId="0" fillId="0" borderId="0" xfId="1" applyNumberFormat="1" applyFont="1" applyFill="1"/>
    <xf numFmtId="167" fontId="11" fillId="0" borderId="0" xfId="0" applyNumberFormat="1" applyFont="1" applyAlignment="1">
      <alignment horizontal="left"/>
    </xf>
    <xf numFmtId="164" fontId="0" fillId="0" borderId="0" xfId="0" applyNumberFormat="1" applyAlignment="1">
      <alignment horizontal="right"/>
    </xf>
    <xf numFmtId="2" fontId="0" fillId="0" borderId="0" xfId="1" applyNumberFormat="1" applyFont="1" applyBorder="1" applyAlignment="1">
      <alignment horizontal="center"/>
    </xf>
    <xf numFmtId="164" fontId="0" fillId="0" borderId="0" xfId="0" applyNumberFormat="1" applyFill="1" applyAlignment="1">
      <alignment horizontal="right"/>
    </xf>
    <xf numFmtId="4" fontId="2" fillId="5" borderId="0" xfId="0" applyNumberFormat="1" applyFont="1" applyFill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164" fontId="10" fillId="7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0" xfId="1" applyFont="1" applyFill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C16" sqref="C16"/>
    </sheetView>
  </sheetViews>
  <sheetFormatPr defaultRowHeight="15" x14ac:dyDescent="0.25"/>
  <cols>
    <col min="1" max="1" width="32.28515625" customWidth="1"/>
    <col min="5" max="5" width="13.140625" bestFit="1" customWidth="1"/>
    <col min="6" max="6" width="9.42578125" bestFit="1" customWidth="1"/>
    <col min="7" max="7" width="5.85546875" bestFit="1" customWidth="1"/>
    <col min="8" max="8" width="10.7109375" bestFit="1" customWidth="1"/>
    <col min="9" max="9" width="11.140625" bestFit="1" customWidth="1"/>
    <col min="10" max="10" width="6.42578125" bestFit="1" customWidth="1"/>
    <col min="11" max="11" width="6" bestFit="1" customWidth="1"/>
    <col min="12" max="12" width="8.140625" bestFit="1" customWidth="1"/>
  </cols>
  <sheetData>
    <row r="1" spans="1:12" ht="19.5" thickBot="1" x14ac:dyDescent="0.35">
      <c r="A1" s="137" t="s">
        <v>45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x14ac:dyDescent="0.25">
      <c r="A2" s="140" t="s">
        <v>46</v>
      </c>
      <c r="B2" s="117" t="s">
        <v>61</v>
      </c>
      <c r="C2" s="118" t="s">
        <v>47</v>
      </c>
      <c r="D2" s="118" t="s">
        <v>48</v>
      </c>
      <c r="E2" s="142" t="s">
        <v>49</v>
      </c>
      <c r="F2" s="143"/>
      <c r="G2" s="143"/>
      <c r="H2" s="143"/>
      <c r="I2" s="144"/>
      <c r="J2" s="119"/>
      <c r="K2" s="120"/>
      <c r="L2" s="121" t="s">
        <v>50</v>
      </c>
    </row>
    <row r="3" spans="1:12" x14ac:dyDescent="0.25">
      <c r="A3" s="141"/>
      <c r="B3" s="121" t="s">
        <v>62</v>
      </c>
      <c r="C3" s="122" t="s">
        <v>51</v>
      </c>
      <c r="D3" s="122" t="s">
        <v>51</v>
      </c>
      <c r="E3" s="123" t="s">
        <v>52</v>
      </c>
      <c r="F3" s="124" t="s">
        <v>53</v>
      </c>
      <c r="G3" s="124" t="s">
        <v>54</v>
      </c>
      <c r="H3" s="125" t="s">
        <v>55</v>
      </c>
      <c r="I3" s="125" t="s">
        <v>56</v>
      </c>
      <c r="J3" s="126" t="s">
        <v>57</v>
      </c>
      <c r="K3" s="127" t="s">
        <v>58</v>
      </c>
      <c r="L3" s="128" t="s">
        <v>59</v>
      </c>
    </row>
    <row r="4" spans="1:12" x14ac:dyDescent="0.25">
      <c r="A4" t="s">
        <v>60</v>
      </c>
      <c r="B4" s="4">
        <v>1</v>
      </c>
      <c r="C4" s="4">
        <v>101</v>
      </c>
      <c r="D4" s="4">
        <v>101</v>
      </c>
      <c r="E4" s="131">
        <f>SUM(F4+G4+H4+I4)</f>
        <v>0</v>
      </c>
      <c r="F4" s="129">
        <f>'Project Sheet'!K88-I4</f>
        <v>0</v>
      </c>
      <c r="G4" s="129">
        <f>'Project Sheet'!K40</f>
        <v>0</v>
      </c>
      <c r="H4" s="130">
        <f>'Project Sheet'!K70</f>
        <v>0</v>
      </c>
      <c r="I4" s="130">
        <v>0</v>
      </c>
      <c r="K4" s="130">
        <f>SUM(F4:I4)</f>
        <v>0</v>
      </c>
    </row>
    <row r="5" spans="1:12" x14ac:dyDescent="0.25">
      <c r="A5" s="132">
        <v>40912</v>
      </c>
      <c r="B5" s="4"/>
      <c r="C5" s="4"/>
      <c r="D5" s="4"/>
      <c r="E5" s="61"/>
      <c r="F5" s="12"/>
      <c r="L5" s="2"/>
    </row>
  </sheetData>
  <mergeCells count="3">
    <mergeCell ref="A1:L1"/>
    <mergeCell ref="A2:A3"/>
    <mergeCell ref="E2:I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B54" sqref="B54"/>
    </sheetView>
  </sheetViews>
  <sheetFormatPr defaultRowHeight="15" x14ac:dyDescent="0.25"/>
  <cols>
    <col min="1" max="1" width="23" customWidth="1"/>
    <col min="2" max="2" width="18.140625" customWidth="1"/>
    <col min="3" max="3" width="7.7109375" customWidth="1"/>
    <col min="4" max="4" width="10.5703125" customWidth="1"/>
    <col min="6" max="6" width="11" customWidth="1"/>
    <col min="7" max="7" width="10.42578125" customWidth="1"/>
    <col min="8" max="8" width="9.85546875" bestFit="1" customWidth="1"/>
    <col min="9" max="9" width="10.140625" customWidth="1"/>
    <col min="11" max="11" width="8" bestFit="1" customWidth="1"/>
    <col min="12" max="12" width="9.7109375" customWidth="1"/>
  </cols>
  <sheetData>
    <row r="1" spans="1:12" ht="18" thickBot="1" x14ac:dyDescent="0.35">
      <c r="A1" s="145">
        <v>2012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3"/>
    </row>
    <row r="2" spans="1:12" ht="15.75" thickBot="1" x14ac:dyDescent="0.3">
      <c r="A2" s="1" t="s">
        <v>63</v>
      </c>
      <c r="C2" s="151" t="s">
        <v>0</v>
      </c>
      <c r="D2" s="152"/>
      <c r="E2" s="152"/>
      <c r="F2" s="152"/>
      <c r="G2" s="152"/>
      <c r="H2" s="153"/>
      <c r="I2" s="4" t="s">
        <v>1</v>
      </c>
      <c r="J2" s="4" t="s">
        <v>2</v>
      </c>
      <c r="K2" s="2"/>
      <c r="L2" s="3"/>
    </row>
    <row r="3" spans="1:12" x14ac:dyDescent="0.25">
      <c r="A3" s="102" t="s">
        <v>3</v>
      </c>
      <c r="B3" s="63"/>
      <c r="C3" s="64">
        <v>41116</v>
      </c>
      <c r="D3" s="64">
        <v>41117</v>
      </c>
      <c r="E3" s="64">
        <v>41122</v>
      </c>
      <c r="F3" s="64">
        <v>41123</v>
      </c>
      <c r="G3" s="64">
        <v>41124</v>
      </c>
      <c r="H3" s="64">
        <v>41125</v>
      </c>
      <c r="I3" s="103" t="s">
        <v>4</v>
      </c>
      <c r="J3" s="65" t="s">
        <v>5</v>
      </c>
      <c r="K3" s="104" t="s">
        <v>6</v>
      </c>
      <c r="L3" s="3"/>
    </row>
    <row r="4" spans="1:12" x14ac:dyDescent="0.25">
      <c r="A4" s="7" t="s">
        <v>7</v>
      </c>
      <c r="B4" s="7"/>
      <c r="C4" s="7"/>
      <c r="D4" s="7"/>
      <c r="E4" s="3"/>
      <c r="I4" s="8"/>
      <c r="J4" s="8"/>
      <c r="K4" s="2"/>
      <c r="L4" s="3"/>
    </row>
    <row r="5" spans="1:12" x14ac:dyDescent="0.25">
      <c r="A5" s="5" t="s">
        <v>8</v>
      </c>
      <c r="B5" s="9"/>
      <c r="C5" s="9"/>
      <c r="D5" s="4"/>
      <c r="E5" s="4"/>
      <c r="F5" s="4"/>
      <c r="G5" s="4"/>
      <c r="H5" s="4"/>
      <c r="I5" s="10"/>
      <c r="J5" s="11"/>
      <c r="K5" s="12"/>
      <c r="L5" s="3"/>
    </row>
    <row r="6" spans="1:12" x14ac:dyDescent="0.25">
      <c r="A6" s="13"/>
      <c r="B6" s="9"/>
      <c r="C6" s="9"/>
      <c r="D6" s="4"/>
      <c r="E6" s="4"/>
      <c r="F6" s="4"/>
      <c r="G6" s="4"/>
      <c r="H6" s="4"/>
      <c r="I6" s="14">
        <v>10</v>
      </c>
      <c r="J6" s="15">
        <f t="shared" ref="J6:J11" si="0">SUM(C6:H6)</f>
        <v>0</v>
      </c>
      <c r="K6" s="16">
        <f t="shared" ref="K6:K11" si="1">+J6*I6</f>
        <v>0</v>
      </c>
      <c r="L6" s="3"/>
    </row>
    <row r="7" spans="1:12" x14ac:dyDescent="0.25">
      <c r="B7" s="9"/>
      <c r="C7" s="9"/>
      <c r="D7" s="4"/>
      <c r="E7" s="4"/>
      <c r="F7" s="4"/>
      <c r="G7" s="4"/>
      <c r="H7" s="4"/>
      <c r="I7" s="14">
        <v>10</v>
      </c>
      <c r="J7" s="15">
        <f t="shared" si="0"/>
        <v>0</v>
      </c>
      <c r="K7" s="16">
        <f t="shared" ref="K7" si="2">+J7*I7</f>
        <v>0</v>
      </c>
      <c r="L7" s="3"/>
    </row>
    <row r="8" spans="1:12" x14ac:dyDescent="0.25">
      <c r="A8" s="7"/>
      <c r="B8" s="17"/>
      <c r="C8" s="17"/>
      <c r="D8" s="18"/>
      <c r="E8" s="18"/>
      <c r="F8" s="18"/>
      <c r="G8" s="18"/>
      <c r="H8" s="18"/>
      <c r="I8" s="19">
        <v>10</v>
      </c>
      <c r="J8" s="105">
        <f t="shared" si="0"/>
        <v>0</v>
      </c>
      <c r="K8" s="20">
        <f t="shared" ref="K8" si="3">+J8*I8</f>
        <v>0</v>
      </c>
      <c r="L8" s="3"/>
    </row>
    <row r="9" spans="1:12" x14ac:dyDescent="0.25">
      <c r="B9" s="9"/>
      <c r="C9" s="9"/>
      <c r="D9" s="4"/>
      <c r="E9" s="4"/>
      <c r="F9" s="4"/>
      <c r="G9" s="4"/>
      <c r="H9" s="4"/>
      <c r="I9" s="14">
        <v>10</v>
      </c>
      <c r="J9" s="15">
        <f t="shared" si="0"/>
        <v>0</v>
      </c>
      <c r="K9" s="16">
        <f t="shared" si="1"/>
        <v>0</v>
      </c>
      <c r="L9" s="3"/>
    </row>
    <row r="10" spans="1:12" x14ac:dyDescent="0.25">
      <c r="B10" s="9"/>
      <c r="C10" s="9"/>
      <c r="D10" s="4"/>
      <c r="E10" s="4"/>
      <c r="F10" s="4"/>
      <c r="G10" s="4"/>
      <c r="H10" s="4"/>
      <c r="I10" s="14">
        <v>10</v>
      </c>
      <c r="J10" s="15">
        <f t="shared" si="0"/>
        <v>0</v>
      </c>
      <c r="K10" s="16">
        <f t="shared" si="1"/>
        <v>0</v>
      </c>
      <c r="L10" s="3"/>
    </row>
    <row r="11" spans="1:12" ht="15.75" thickBot="1" x14ac:dyDescent="0.3">
      <c r="B11" s="9"/>
      <c r="C11" s="21"/>
      <c r="D11" s="22"/>
      <c r="E11" s="22"/>
      <c r="F11" s="22"/>
      <c r="G11" s="22"/>
      <c r="H11" s="22"/>
      <c r="I11" s="14">
        <v>10</v>
      </c>
      <c r="J11" s="23">
        <f t="shared" si="0"/>
        <v>0</v>
      </c>
      <c r="K11" s="24">
        <f t="shared" si="1"/>
        <v>0</v>
      </c>
      <c r="L11" s="3"/>
    </row>
    <row r="12" spans="1:12" x14ac:dyDescent="0.25">
      <c r="A12" s="155" t="s">
        <v>9</v>
      </c>
      <c r="B12" s="155"/>
      <c r="C12" s="25"/>
      <c r="D12" s="26"/>
      <c r="E12" s="26"/>
      <c r="F12" s="26"/>
      <c r="G12" s="26"/>
      <c r="H12" s="26"/>
      <c r="I12" s="27"/>
      <c r="J12" s="28">
        <f>SUM(J6:J11)</f>
        <v>0</v>
      </c>
      <c r="K12" s="16">
        <f>SUM(K6:K11)</f>
        <v>0</v>
      </c>
      <c r="L12" s="3"/>
    </row>
    <row r="13" spans="1:12" x14ac:dyDescent="0.25">
      <c r="A13" s="3" t="s">
        <v>10</v>
      </c>
      <c r="B13" s="29">
        <v>0.38429999999999997</v>
      </c>
      <c r="C13" s="29"/>
      <c r="D13" s="26"/>
      <c r="E13" s="26"/>
      <c r="F13" s="26"/>
      <c r="G13" s="26"/>
      <c r="H13" s="26"/>
      <c r="I13" s="27"/>
      <c r="J13" s="27"/>
      <c r="K13" s="16">
        <f>+K12*38.43%</f>
        <v>0</v>
      </c>
      <c r="L13" s="3"/>
    </row>
    <row r="14" spans="1:12" ht="15.75" thickBot="1" x14ac:dyDescent="0.3">
      <c r="A14" s="30" t="s">
        <v>11</v>
      </c>
      <c r="B14" s="31"/>
      <c r="C14" s="31"/>
      <c r="D14" s="32"/>
      <c r="E14" s="32"/>
      <c r="F14" s="32"/>
      <c r="G14" s="32"/>
      <c r="H14" s="32"/>
      <c r="I14" s="34"/>
      <c r="J14" s="34"/>
      <c r="K14" s="35">
        <f>SUM(K12:K13)</f>
        <v>0</v>
      </c>
      <c r="L14" s="3"/>
    </row>
    <row r="15" spans="1:12" x14ac:dyDescent="0.25">
      <c r="A15" s="5" t="s">
        <v>12</v>
      </c>
      <c r="B15" s="9"/>
      <c r="C15" s="9"/>
      <c r="D15" s="4"/>
      <c r="E15" s="4"/>
      <c r="F15" s="4"/>
      <c r="G15" s="4"/>
      <c r="H15" s="4"/>
      <c r="I15" s="14"/>
      <c r="J15" s="14"/>
      <c r="K15" s="2"/>
      <c r="L15" s="3"/>
    </row>
    <row r="16" spans="1:12" x14ac:dyDescent="0.25">
      <c r="B16" s="9"/>
      <c r="C16" s="9"/>
      <c r="D16" s="4"/>
      <c r="E16" s="4"/>
      <c r="F16" s="4"/>
      <c r="G16" s="4"/>
      <c r="H16" s="4"/>
      <c r="I16" s="14">
        <v>15</v>
      </c>
      <c r="J16" s="15">
        <f>SUM(C16:H16)</f>
        <v>0</v>
      </c>
      <c r="K16" s="16">
        <f t="shared" ref="K16:K18" si="4">+J16*I16</f>
        <v>0</v>
      </c>
    </row>
    <row r="17" spans="1:12" x14ac:dyDescent="0.25">
      <c r="A17" s="13"/>
      <c r="B17" s="9"/>
      <c r="C17" s="9"/>
      <c r="D17" s="4"/>
      <c r="E17" s="4"/>
      <c r="F17" s="4"/>
      <c r="G17" s="4"/>
      <c r="H17" s="4"/>
      <c r="I17" s="14">
        <v>15</v>
      </c>
      <c r="J17" s="15">
        <f>SUM(C17:H17)</f>
        <v>0</v>
      </c>
      <c r="K17" s="16">
        <f t="shared" si="4"/>
        <v>0</v>
      </c>
      <c r="L17" s="3"/>
    </row>
    <row r="18" spans="1:12" ht="15.75" thickBot="1" x14ac:dyDescent="0.3">
      <c r="B18" s="9"/>
      <c r="C18" s="108"/>
      <c r="D18" s="22"/>
      <c r="E18" s="22"/>
      <c r="F18" s="22"/>
      <c r="G18" s="22"/>
      <c r="H18" s="22"/>
      <c r="I18" s="14">
        <v>15</v>
      </c>
      <c r="J18" s="23">
        <f>SUM(C18:H18)</f>
        <v>0</v>
      </c>
      <c r="K18" s="106">
        <f t="shared" si="4"/>
        <v>0</v>
      </c>
      <c r="L18" s="3"/>
    </row>
    <row r="19" spans="1:12" x14ac:dyDescent="0.25">
      <c r="A19" s="155" t="s">
        <v>13</v>
      </c>
      <c r="B19" s="155"/>
      <c r="C19" s="25"/>
      <c r="D19" s="26"/>
      <c r="E19" s="26"/>
      <c r="F19" s="26"/>
      <c r="G19" s="26"/>
      <c r="H19" s="26"/>
      <c r="I19" s="27"/>
      <c r="J19" s="28">
        <f>SUM(J16:J18)</f>
        <v>0</v>
      </c>
      <c r="K19" s="36">
        <f>SUM(K16:K18)</f>
        <v>0</v>
      </c>
      <c r="L19" s="3"/>
    </row>
    <row r="20" spans="1:12" x14ac:dyDescent="0.25">
      <c r="A20" s="3" t="s">
        <v>10</v>
      </c>
      <c r="B20" s="29">
        <v>0.38429999999999997</v>
      </c>
      <c r="C20" s="29"/>
      <c r="D20" s="26"/>
      <c r="E20" s="26"/>
      <c r="F20" s="26"/>
      <c r="G20" s="26"/>
      <c r="H20" s="26"/>
      <c r="I20" s="27"/>
      <c r="J20" s="27"/>
      <c r="K20" s="36">
        <f>+K19*38.43%</f>
        <v>0</v>
      </c>
      <c r="L20" s="3"/>
    </row>
    <row r="21" spans="1:12" ht="15.75" thickBot="1" x14ac:dyDescent="0.3">
      <c r="A21" s="30" t="s">
        <v>11</v>
      </c>
      <c r="B21" s="31"/>
      <c r="C21" s="31"/>
      <c r="D21" s="32"/>
      <c r="E21" s="32"/>
      <c r="F21" s="32"/>
      <c r="G21" s="32"/>
      <c r="H21" s="32"/>
      <c r="I21" s="34"/>
      <c r="J21" s="34"/>
      <c r="K21" s="37">
        <f>SUM(K19:K20)</f>
        <v>0</v>
      </c>
      <c r="L21" s="3"/>
    </row>
    <row r="22" spans="1:12" x14ac:dyDescent="0.25">
      <c r="A22" s="38" t="s">
        <v>14</v>
      </c>
      <c r="B22" s="39"/>
      <c r="C22" s="39"/>
      <c r="D22" s="4"/>
      <c r="E22" s="4"/>
      <c r="F22" s="4"/>
      <c r="G22" s="4"/>
      <c r="H22" s="4"/>
      <c r="I22" s="14"/>
      <c r="J22" s="14"/>
      <c r="K22" s="2"/>
      <c r="L22" s="3"/>
    </row>
    <row r="23" spans="1:12" x14ac:dyDescent="0.25">
      <c r="A23" s="13"/>
      <c r="B23" s="39"/>
      <c r="C23" s="39"/>
      <c r="D23" s="4"/>
      <c r="E23" s="4"/>
      <c r="F23" s="4"/>
      <c r="G23" s="4"/>
      <c r="H23" s="4"/>
      <c r="I23" s="14">
        <v>17</v>
      </c>
      <c r="J23" s="15">
        <f>SUM(C23:H23)</f>
        <v>0</v>
      </c>
      <c r="K23" s="16">
        <f>+J23*I23</f>
        <v>0</v>
      </c>
      <c r="L23" s="3"/>
    </row>
    <row r="24" spans="1:12" x14ac:dyDescent="0.25">
      <c r="B24" s="39"/>
      <c r="C24" s="39"/>
      <c r="D24" s="4"/>
      <c r="E24" s="4"/>
      <c r="F24" s="4"/>
      <c r="G24" s="4"/>
      <c r="H24" s="4"/>
      <c r="I24" s="14">
        <v>17</v>
      </c>
      <c r="J24" s="15">
        <f>SUM(C24:H24)</f>
        <v>0</v>
      </c>
      <c r="K24" s="16">
        <f>+J24*I24</f>
        <v>0</v>
      </c>
      <c r="L24" s="3"/>
    </row>
    <row r="25" spans="1:12" x14ac:dyDescent="0.25">
      <c r="A25" s="13"/>
      <c r="B25" s="39"/>
      <c r="C25" s="39"/>
      <c r="D25" s="4"/>
      <c r="E25" s="4"/>
      <c r="F25" s="4"/>
      <c r="G25" s="4"/>
      <c r="H25" s="4"/>
      <c r="I25" s="14">
        <v>17</v>
      </c>
      <c r="J25" s="15">
        <f>SUM(C25:H25)</f>
        <v>0</v>
      </c>
      <c r="K25" s="16">
        <f t="shared" ref="K25:K27" si="5">+J25*I25</f>
        <v>0</v>
      </c>
      <c r="L25" s="3"/>
    </row>
    <row r="26" spans="1:12" x14ac:dyDescent="0.25">
      <c r="A26" s="13"/>
      <c r="B26" s="39"/>
      <c r="C26" s="39"/>
      <c r="D26" s="4"/>
      <c r="E26" s="4"/>
      <c r="F26" s="4"/>
      <c r="G26" s="4"/>
      <c r="H26" s="4"/>
      <c r="I26" s="14">
        <v>17</v>
      </c>
      <c r="J26" s="15">
        <f>SUM(C26:H26)</f>
        <v>0</v>
      </c>
      <c r="K26" s="16">
        <f t="shared" si="5"/>
        <v>0</v>
      </c>
      <c r="L26" s="3"/>
    </row>
    <row r="27" spans="1:12" ht="15.75" thickBot="1" x14ac:dyDescent="0.3">
      <c r="B27" s="39"/>
      <c r="C27" s="109"/>
      <c r="D27" s="22"/>
      <c r="E27" s="22"/>
      <c r="F27" s="22"/>
      <c r="G27" s="22"/>
      <c r="H27" s="22"/>
      <c r="I27" s="14">
        <v>17</v>
      </c>
      <c r="J27" s="23">
        <f>SUM(C27:H27)</f>
        <v>0</v>
      </c>
      <c r="K27" s="106">
        <f t="shared" si="5"/>
        <v>0</v>
      </c>
      <c r="L27" s="3"/>
    </row>
    <row r="28" spans="1:12" x14ac:dyDescent="0.25">
      <c r="A28" s="155" t="s">
        <v>15</v>
      </c>
      <c r="B28" s="155"/>
      <c r="C28" s="25"/>
      <c r="D28" s="26"/>
      <c r="E28" s="26"/>
      <c r="F28" s="26"/>
      <c r="G28" s="26"/>
      <c r="H28" s="26"/>
      <c r="I28" s="27"/>
      <c r="J28" s="28">
        <f>SUM(J23:J27)</f>
        <v>0</v>
      </c>
      <c r="K28" s="16">
        <f>SUM(K23:K27)</f>
        <v>0</v>
      </c>
      <c r="L28" s="3"/>
    </row>
    <row r="29" spans="1:12" x14ac:dyDescent="0.25">
      <c r="A29" s="3" t="s">
        <v>16</v>
      </c>
      <c r="B29" s="29">
        <v>0.38429999999999997</v>
      </c>
      <c r="C29" s="29"/>
      <c r="D29" s="26"/>
      <c r="E29" s="26"/>
      <c r="F29" s="26"/>
      <c r="G29" s="26"/>
      <c r="H29" s="26"/>
      <c r="I29" s="27"/>
      <c r="J29" s="40"/>
      <c r="K29" s="16">
        <f>+K28*38.43%</f>
        <v>0</v>
      </c>
      <c r="L29" s="3"/>
    </row>
    <row r="30" spans="1:12" ht="15.75" thickBot="1" x14ac:dyDescent="0.3">
      <c r="A30" s="30" t="s">
        <v>17</v>
      </c>
      <c r="B30" s="31"/>
      <c r="C30" s="31"/>
      <c r="D30" s="32"/>
      <c r="E30" s="32"/>
      <c r="F30" s="32"/>
      <c r="G30" s="32"/>
      <c r="H30" s="32"/>
      <c r="I30" s="34"/>
      <c r="J30" s="41"/>
      <c r="K30" s="42">
        <f>SUM(K28:K29)</f>
        <v>0</v>
      </c>
      <c r="L30" s="3"/>
    </row>
    <row r="31" spans="1:12" x14ac:dyDescent="0.25">
      <c r="A31" s="5" t="s">
        <v>18</v>
      </c>
      <c r="B31" s="9"/>
      <c r="C31" s="9"/>
      <c r="D31" s="4"/>
      <c r="E31" s="4"/>
      <c r="F31" s="4"/>
      <c r="G31" s="4"/>
      <c r="H31" s="4"/>
      <c r="I31" s="14"/>
      <c r="J31" s="14"/>
      <c r="K31" s="2"/>
      <c r="L31" s="3"/>
    </row>
    <row r="32" spans="1:12" x14ac:dyDescent="0.25">
      <c r="A32" s="13"/>
      <c r="B32" s="9"/>
      <c r="C32" s="107"/>
      <c r="D32" s="4"/>
      <c r="E32" s="4"/>
      <c r="F32" s="4"/>
      <c r="G32" s="4"/>
      <c r="H32" s="4"/>
      <c r="I32" s="14">
        <v>30</v>
      </c>
      <c r="J32" s="15">
        <f>SUM(C32:H32)</f>
        <v>0</v>
      </c>
      <c r="K32" s="16">
        <f>+J32*I32</f>
        <v>0</v>
      </c>
      <c r="L32" s="3"/>
    </row>
    <row r="33" spans="1:12" x14ac:dyDescent="0.25">
      <c r="A33" s="13"/>
      <c r="B33" s="9"/>
      <c r="C33" s="107"/>
      <c r="D33" s="4"/>
      <c r="E33" s="4"/>
      <c r="F33" s="4"/>
      <c r="G33" s="4"/>
      <c r="H33" s="4"/>
      <c r="I33" s="14">
        <v>30</v>
      </c>
      <c r="J33" s="15">
        <f>SUM(C33:H33)</f>
        <v>0</v>
      </c>
      <c r="K33" s="16">
        <f>+J33*I33</f>
        <v>0</v>
      </c>
      <c r="L33" s="3"/>
    </row>
    <row r="34" spans="1:12" x14ac:dyDescent="0.25">
      <c r="A34" s="13"/>
      <c r="B34" s="9"/>
      <c r="C34" s="107"/>
      <c r="D34" s="4"/>
      <c r="E34" s="4"/>
      <c r="F34" s="4"/>
      <c r="G34" s="4"/>
      <c r="H34" s="4"/>
      <c r="I34" s="14">
        <v>30</v>
      </c>
      <c r="J34" s="15">
        <f>SUM(C34:H34)</f>
        <v>0</v>
      </c>
      <c r="K34" s="16">
        <f>+J34*I34</f>
        <v>0</v>
      </c>
      <c r="L34" s="3"/>
    </row>
    <row r="35" spans="1:12" x14ac:dyDescent="0.25">
      <c r="A35" s="38" t="s">
        <v>19</v>
      </c>
      <c r="D35" s="4"/>
      <c r="E35" s="4"/>
      <c r="F35" s="4"/>
      <c r="G35" s="4"/>
      <c r="H35" s="4"/>
      <c r="I35" s="14"/>
      <c r="J35" s="15"/>
      <c r="K35" s="12"/>
      <c r="L35" s="3"/>
    </row>
    <row r="36" spans="1:12" ht="15.75" thickBot="1" x14ac:dyDescent="0.3">
      <c r="A36" s="13"/>
      <c r="B36" s="43"/>
      <c r="C36" s="43"/>
      <c r="D36" s="22"/>
      <c r="E36" s="22"/>
      <c r="F36" s="22"/>
      <c r="G36" s="22"/>
      <c r="H36" s="22"/>
      <c r="I36" s="14">
        <v>14</v>
      </c>
      <c r="J36" s="23">
        <f>SUM(C36:H36)</f>
        <v>0</v>
      </c>
      <c r="K36" s="44">
        <f>+J36*I36</f>
        <v>0</v>
      </c>
      <c r="L36" s="3"/>
    </row>
    <row r="37" spans="1:12" x14ac:dyDescent="0.25">
      <c r="A37" s="148" t="s">
        <v>20</v>
      </c>
      <c r="B37" s="148"/>
      <c r="C37" s="45"/>
      <c r="D37" s="26"/>
      <c r="E37" s="26"/>
      <c r="F37" s="26"/>
      <c r="G37" s="26"/>
      <c r="H37" s="26"/>
      <c r="I37" s="27"/>
      <c r="J37" s="28">
        <f>SUM(J32:J36)</f>
        <v>0</v>
      </c>
      <c r="K37" s="46">
        <f>SUM(K32:K36)</f>
        <v>0</v>
      </c>
      <c r="L37" s="3"/>
    </row>
    <row r="38" spans="1:12" x14ac:dyDescent="0.25">
      <c r="A38" s="47" t="s">
        <v>10</v>
      </c>
      <c r="B38" s="48">
        <v>0.38429999999999997</v>
      </c>
      <c r="C38" s="48"/>
      <c r="D38" s="3"/>
      <c r="E38" s="3"/>
      <c r="F38" s="3"/>
      <c r="G38" s="3"/>
      <c r="H38" s="3"/>
      <c r="I38" s="27"/>
      <c r="J38" s="49"/>
      <c r="K38" s="50"/>
      <c r="L38" s="3"/>
    </row>
    <row r="39" spans="1:12" ht="15.75" thickBot="1" x14ac:dyDescent="0.3">
      <c r="A39" s="156" t="s">
        <v>21</v>
      </c>
      <c r="B39" s="156"/>
      <c r="C39" s="51"/>
      <c r="D39" s="33"/>
      <c r="E39" s="33"/>
      <c r="F39" s="33"/>
      <c r="G39" s="33"/>
      <c r="H39" s="33"/>
      <c r="I39" s="34"/>
      <c r="J39" s="52"/>
      <c r="K39" s="113">
        <f>SUM(K37:K38)</f>
        <v>0</v>
      </c>
      <c r="L39" s="3"/>
    </row>
    <row r="40" spans="1:12" ht="15.75" thickBot="1" x14ac:dyDescent="0.3">
      <c r="A40" s="53" t="s">
        <v>22</v>
      </c>
      <c r="B40" s="54"/>
      <c r="C40" s="54"/>
      <c r="D40" s="55"/>
      <c r="E40" s="55"/>
      <c r="F40" s="55"/>
      <c r="G40" s="55"/>
      <c r="H40" s="55"/>
      <c r="I40" s="56"/>
      <c r="J40" s="57">
        <f>J12+J19+J28+J37</f>
        <v>0</v>
      </c>
      <c r="K40" s="114">
        <f>K14+K21+K30+K39</f>
        <v>0</v>
      </c>
      <c r="L40" s="3"/>
    </row>
    <row r="41" spans="1:12" ht="15.75" thickBot="1" x14ac:dyDescent="0.3">
      <c r="A41" s="58"/>
      <c r="B41" s="59"/>
      <c r="C41" s="59"/>
      <c r="D41" s="3"/>
      <c r="E41" s="3"/>
      <c r="F41" s="3"/>
      <c r="G41" s="3"/>
      <c r="H41" s="3"/>
      <c r="I41" s="60"/>
      <c r="J41" s="60"/>
      <c r="K41" s="12"/>
      <c r="L41" s="3"/>
    </row>
    <row r="42" spans="1:12" ht="15.75" thickBot="1" x14ac:dyDescent="0.3">
      <c r="B42" s="61"/>
      <c r="C42" s="151" t="s">
        <v>64</v>
      </c>
      <c r="D42" s="152"/>
      <c r="E42" s="152"/>
      <c r="F42" s="152"/>
      <c r="G42" s="152"/>
      <c r="H42" s="153"/>
      <c r="I42" s="4" t="s">
        <v>23</v>
      </c>
      <c r="J42" s="62" t="s">
        <v>6</v>
      </c>
      <c r="L42" s="26" t="s">
        <v>24</v>
      </c>
    </row>
    <row r="43" spans="1:12" x14ac:dyDescent="0.25">
      <c r="A43" s="38" t="s">
        <v>25</v>
      </c>
      <c r="B43" s="6" t="s">
        <v>26</v>
      </c>
      <c r="C43" s="64">
        <v>41116</v>
      </c>
      <c r="D43" s="64">
        <v>41117</v>
      </c>
      <c r="E43" s="64">
        <v>41122</v>
      </c>
      <c r="F43" s="64">
        <v>41123</v>
      </c>
      <c r="G43" s="64">
        <v>41124</v>
      </c>
      <c r="H43" s="64">
        <v>41125</v>
      </c>
      <c r="I43" s="65" t="s">
        <v>27</v>
      </c>
      <c r="J43" s="22" t="s">
        <v>28</v>
      </c>
      <c r="K43" s="66" t="s">
        <v>6</v>
      </c>
      <c r="L43" s="66" t="s">
        <v>29</v>
      </c>
    </row>
    <row r="44" spans="1:12" x14ac:dyDescent="0.25">
      <c r="I44" s="8"/>
      <c r="J44" s="8"/>
      <c r="K44" s="8"/>
      <c r="L44" s="8"/>
    </row>
    <row r="45" spans="1:12" x14ac:dyDescent="0.25">
      <c r="A45" t="s">
        <v>69</v>
      </c>
      <c r="I45" s="133">
        <v>9.25</v>
      </c>
      <c r="J45" s="134">
        <f>SUM(C45:H45)</f>
        <v>0</v>
      </c>
      <c r="K45" s="71">
        <f t="shared" ref="K45:K69" si="6">+J45*I45</f>
        <v>0</v>
      </c>
      <c r="L45" s="4">
        <v>8012</v>
      </c>
    </row>
    <row r="46" spans="1:12" x14ac:dyDescent="0.25">
      <c r="A46" t="s">
        <v>78</v>
      </c>
      <c r="I46" s="133">
        <v>8.6999999999999993</v>
      </c>
      <c r="J46" s="134">
        <f t="shared" ref="J46:J69" si="7">SUM(C46:H46)</f>
        <v>0</v>
      </c>
      <c r="K46" s="71">
        <f t="shared" si="6"/>
        <v>0</v>
      </c>
      <c r="L46" s="4">
        <v>8220</v>
      </c>
    </row>
    <row r="47" spans="1:12" x14ac:dyDescent="0.25">
      <c r="A47" t="s">
        <v>81</v>
      </c>
      <c r="I47" s="133">
        <v>11</v>
      </c>
      <c r="J47" s="134">
        <f t="shared" si="7"/>
        <v>0</v>
      </c>
      <c r="K47" s="71">
        <f t="shared" si="6"/>
        <v>0</v>
      </c>
      <c r="L47" s="4">
        <v>8220</v>
      </c>
    </row>
    <row r="48" spans="1:12" x14ac:dyDescent="0.25">
      <c r="A48" t="s">
        <v>76</v>
      </c>
      <c r="I48" s="133">
        <v>28</v>
      </c>
      <c r="J48" s="134">
        <f t="shared" si="7"/>
        <v>0</v>
      </c>
      <c r="K48" s="71">
        <f t="shared" si="6"/>
        <v>0</v>
      </c>
      <c r="L48" s="4">
        <v>8223</v>
      </c>
    </row>
    <row r="49" spans="1:12" x14ac:dyDescent="0.25">
      <c r="A49" t="s">
        <v>72</v>
      </c>
      <c r="I49" s="133">
        <v>65</v>
      </c>
      <c r="J49" s="134">
        <f t="shared" si="7"/>
        <v>0</v>
      </c>
      <c r="K49" s="71">
        <f t="shared" si="6"/>
        <v>0</v>
      </c>
      <c r="L49" s="4">
        <v>8252</v>
      </c>
    </row>
    <row r="50" spans="1:12" x14ac:dyDescent="0.25">
      <c r="A50" t="s">
        <v>71</v>
      </c>
      <c r="I50" s="133">
        <v>80</v>
      </c>
      <c r="J50" s="134">
        <f t="shared" si="7"/>
        <v>0</v>
      </c>
      <c r="K50" s="71">
        <f t="shared" si="6"/>
        <v>0</v>
      </c>
      <c r="L50" s="4">
        <v>8253</v>
      </c>
    </row>
    <row r="51" spans="1:12" x14ac:dyDescent="0.25">
      <c r="A51" t="s">
        <v>84</v>
      </c>
      <c r="I51" s="133">
        <v>80</v>
      </c>
      <c r="J51" s="134">
        <f t="shared" si="7"/>
        <v>0</v>
      </c>
      <c r="K51" s="2">
        <f t="shared" si="6"/>
        <v>0</v>
      </c>
      <c r="L51" s="67">
        <v>8253</v>
      </c>
    </row>
    <row r="52" spans="1:12" x14ac:dyDescent="0.25">
      <c r="A52" t="s">
        <v>70</v>
      </c>
      <c r="I52" s="133">
        <v>39</v>
      </c>
      <c r="J52" s="134">
        <f t="shared" si="7"/>
        <v>0</v>
      </c>
      <c r="K52" s="71">
        <f t="shared" si="6"/>
        <v>0</v>
      </c>
      <c r="L52" s="4">
        <v>8281</v>
      </c>
    </row>
    <row r="53" spans="1:12" x14ac:dyDescent="0.25">
      <c r="A53" t="s">
        <v>85</v>
      </c>
      <c r="I53" s="133">
        <v>70</v>
      </c>
      <c r="J53" s="134">
        <f t="shared" si="7"/>
        <v>0</v>
      </c>
      <c r="K53" s="71">
        <f t="shared" si="6"/>
        <v>0</v>
      </c>
      <c r="L53" s="4">
        <v>8332</v>
      </c>
    </row>
    <row r="54" spans="1:12" x14ac:dyDescent="0.25">
      <c r="A54" t="s">
        <v>74</v>
      </c>
      <c r="I54" s="133">
        <v>40</v>
      </c>
      <c r="J54" s="134">
        <f t="shared" si="7"/>
        <v>0</v>
      </c>
      <c r="K54" s="71">
        <f t="shared" si="6"/>
        <v>0</v>
      </c>
      <c r="L54" s="4">
        <v>8394</v>
      </c>
    </row>
    <row r="55" spans="1:12" x14ac:dyDescent="0.25">
      <c r="A55" t="s">
        <v>75</v>
      </c>
      <c r="I55" s="133">
        <v>40</v>
      </c>
      <c r="J55" s="134">
        <f t="shared" si="7"/>
        <v>0</v>
      </c>
      <c r="K55" s="71">
        <f t="shared" si="6"/>
        <v>0</v>
      </c>
      <c r="L55" s="4">
        <v>8395</v>
      </c>
    </row>
    <row r="56" spans="1:12" x14ac:dyDescent="0.25">
      <c r="A56" t="s">
        <v>82</v>
      </c>
      <c r="I56" s="133">
        <v>3.7</v>
      </c>
      <c r="J56" s="134">
        <f t="shared" si="7"/>
        <v>0</v>
      </c>
      <c r="K56" s="71">
        <f t="shared" si="6"/>
        <v>0</v>
      </c>
      <c r="L56" s="4">
        <v>8471</v>
      </c>
    </row>
    <row r="57" spans="1:12" x14ac:dyDescent="0.25">
      <c r="A57" t="s">
        <v>77</v>
      </c>
      <c r="I57" s="133">
        <v>22</v>
      </c>
      <c r="J57" s="134">
        <f t="shared" si="7"/>
        <v>0</v>
      </c>
      <c r="K57" s="71">
        <f t="shared" si="6"/>
        <v>0</v>
      </c>
      <c r="L57" s="4">
        <v>8542</v>
      </c>
    </row>
    <row r="58" spans="1:12" x14ac:dyDescent="0.25">
      <c r="A58" t="s">
        <v>86</v>
      </c>
      <c r="I58" s="133">
        <v>8</v>
      </c>
      <c r="J58" s="134">
        <f t="shared" si="7"/>
        <v>0</v>
      </c>
      <c r="K58" s="2">
        <f t="shared" si="6"/>
        <v>0</v>
      </c>
      <c r="L58" s="67">
        <v>8590</v>
      </c>
    </row>
    <row r="59" spans="1:12" x14ac:dyDescent="0.25">
      <c r="A59" s="3" t="s">
        <v>87</v>
      </c>
      <c r="I59" s="135">
        <v>15</v>
      </c>
      <c r="J59" s="134">
        <f t="shared" si="7"/>
        <v>0</v>
      </c>
      <c r="K59" s="2">
        <f t="shared" si="6"/>
        <v>0</v>
      </c>
      <c r="L59" s="70">
        <v>8602</v>
      </c>
    </row>
    <row r="60" spans="1:12" x14ac:dyDescent="0.25">
      <c r="A60" t="s">
        <v>73</v>
      </c>
      <c r="I60" s="133">
        <v>38</v>
      </c>
      <c r="J60" s="134">
        <f t="shared" si="7"/>
        <v>0</v>
      </c>
      <c r="K60" s="71">
        <f t="shared" si="6"/>
        <v>0</v>
      </c>
      <c r="L60" s="4">
        <v>8702</v>
      </c>
    </row>
    <row r="61" spans="1:12" x14ac:dyDescent="0.25">
      <c r="A61" t="s">
        <v>79</v>
      </c>
      <c r="I61" s="133">
        <v>60</v>
      </c>
      <c r="J61" s="134">
        <f t="shared" si="7"/>
        <v>0</v>
      </c>
      <c r="K61" s="71">
        <f t="shared" si="6"/>
        <v>0</v>
      </c>
      <c r="L61" s="4">
        <v>8721</v>
      </c>
    </row>
    <row r="62" spans="1:12" x14ac:dyDescent="0.25">
      <c r="A62" t="s">
        <v>83</v>
      </c>
      <c r="I62" s="133">
        <v>42</v>
      </c>
      <c r="J62" s="134">
        <f t="shared" si="7"/>
        <v>0</v>
      </c>
      <c r="K62" s="71">
        <f t="shared" si="6"/>
        <v>0</v>
      </c>
      <c r="L62" s="4">
        <v>8781</v>
      </c>
    </row>
    <row r="63" spans="1:12" x14ac:dyDescent="0.25">
      <c r="A63" t="s">
        <v>88</v>
      </c>
      <c r="I63" s="133">
        <v>55</v>
      </c>
      <c r="J63" s="134">
        <f t="shared" si="7"/>
        <v>0</v>
      </c>
      <c r="K63" s="2">
        <f t="shared" si="6"/>
        <v>0</v>
      </c>
      <c r="L63" s="67">
        <v>8792</v>
      </c>
    </row>
    <row r="64" spans="1:12" x14ac:dyDescent="0.25">
      <c r="A64" t="s">
        <v>80</v>
      </c>
      <c r="I64" s="133">
        <v>63</v>
      </c>
      <c r="J64" s="134">
        <f t="shared" si="7"/>
        <v>0</v>
      </c>
      <c r="K64" s="71">
        <f t="shared" si="6"/>
        <v>0</v>
      </c>
      <c r="L64" s="4">
        <v>8793</v>
      </c>
    </row>
    <row r="65" spans="1:12" x14ac:dyDescent="0.25">
      <c r="A65" t="s">
        <v>67</v>
      </c>
      <c r="I65" s="133">
        <v>14</v>
      </c>
      <c r="J65" s="134">
        <f t="shared" si="7"/>
        <v>0</v>
      </c>
      <c r="K65" s="71">
        <f t="shared" si="6"/>
        <v>0</v>
      </c>
      <c r="L65" s="4">
        <v>8800</v>
      </c>
    </row>
    <row r="66" spans="1:12" x14ac:dyDescent="0.25">
      <c r="A66" t="s">
        <v>68</v>
      </c>
      <c r="I66" s="133">
        <v>14</v>
      </c>
      <c r="J66" s="134">
        <f t="shared" si="7"/>
        <v>0</v>
      </c>
      <c r="K66" s="71">
        <f t="shared" si="6"/>
        <v>0</v>
      </c>
      <c r="L66" s="4">
        <v>8801</v>
      </c>
    </row>
    <row r="67" spans="1:12" x14ac:dyDescent="0.25">
      <c r="A67" t="s">
        <v>66</v>
      </c>
      <c r="I67" s="133">
        <v>20</v>
      </c>
      <c r="J67" s="134">
        <f t="shared" si="7"/>
        <v>0</v>
      </c>
      <c r="K67" s="71">
        <f t="shared" si="6"/>
        <v>0</v>
      </c>
      <c r="L67" s="4">
        <v>8802</v>
      </c>
    </row>
    <row r="68" spans="1:12" x14ac:dyDescent="0.25">
      <c r="A68" s="111" t="s">
        <v>89</v>
      </c>
      <c r="I68" s="133">
        <v>45</v>
      </c>
      <c r="J68" s="134">
        <f t="shared" si="7"/>
        <v>0</v>
      </c>
      <c r="K68" s="2">
        <f t="shared" si="6"/>
        <v>0</v>
      </c>
      <c r="L68" s="110" t="s">
        <v>44</v>
      </c>
    </row>
    <row r="69" spans="1:12" x14ac:dyDescent="0.25">
      <c r="A69" t="s">
        <v>90</v>
      </c>
      <c r="I69" s="133">
        <v>45</v>
      </c>
      <c r="J69" s="134">
        <f t="shared" si="7"/>
        <v>0</v>
      </c>
      <c r="K69" s="2">
        <f t="shared" si="6"/>
        <v>0</v>
      </c>
      <c r="L69" s="110" t="s">
        <v>43</v>
      </c>
    </row>
    <row r="70" spans="1:12" x14ac:dyDescent="0.25">
      <c r="A70" s="72" t="s">
        <v>30</v>
      </c>
      <c r="B70" s="73"/>
      <c r="C70" s="73"/>
      <c r="D70" s="74"/>
      <c r="E70" s="74"/>
      <c r="F70" s="74"/>
      <c r="G70" s="74"/>
      <c r="H70" s="74"/>
      <c r="I70" s="75"/>
      <c r="J70" s="76">
        <f>SUM(J45:J69)</f>
        <v>0</v>
      </c>
      <c r="K70" s="136">
        <f>SUM(K45:K69)</f>
        <v>0</v>
      </c>
      <c r="L70" s="3"/>
    </row>
    <row r="71" spans="1:12" x14ac:dyDescent="0.25">
      <c r="A71" s="3"/>
      <c r="B71" s="68"/>
      <c r="C71" s="68"/>
      <c r="D71" s="3"/>
      <c r="E71" s="3"/>
      <c r="F71" s="3"/>
      <c r="G71" s="3"/>
      <c r="H71" s="3"/>
      <c r="I71" s="70"/>
      <c r="J71" s="77"/>
      <c r="K71" s="12"/>
      <c r="L71" s="3"/>
    </row>
    <row r="72" spans="1:12" ht="17.25" x14ac:dyDescent="0.4">
      <c r="A72" s="78" t="s">
        <v>31</v>
      </c>
      <c r="B72" s="91" t="s">
        <v>32</v>
      </c>
      <c r="C72" s="79"/>
      <c r="D72" s="3"/>
      <c r="E72" s="3"/>
      <c r="F72" s="3"/>
      <c r="G72" s="3"/>
      <c r="H72" s="3"/>
      <c r="I72" s="80" t="s">
        <v>33</v>
      </c>
      <c r="J72" s="81" t="s">
        <v>34</v>
      </c>
      <c r="K72" s="116" t="s">
        <v>35</v>
      </c>
      <c r="L72" s="3"/>
    </row>
    <row r="73" spans="1:12" x14ac:dyDescent="0.25">
      <c r="A73" s="3"/>
      <c r="B73" s="154"/>
      <c r="C73" s="154"/>
      <c r="D73" s="3"/>
      <c r="E73" s="3"/>
      <c r="F73" s="3"/>
      <c r="G73" s="3"/>
      <c r="H73" s="3"/>
      <c r="I73" s="12">
        <f>SUM(F73:H73)</f>
        <v>0</v>
      </c>
      <c r="J73" s="82">
        <v>0.1</v>
      </c>
      <c r="K73" s="83">
        <f>ROUND(I73*J73,2)</f>
        <v>0</v>
      </c>
      <c r="L73" s="3"/>
    </row>
    <row r="74" spans="1:12" x14ac:dyDescent="0.25">
      <c r="A74" s="3"/>
      <c r="B74" s="154"/>
      <c r="C74" s="154"/>
      <c r="D74" s="3"/>
      <c r="E74" s="3"/>
      <c r="F74" s="3"/>
      <c r="G74" s="3"/>
      <c r="H74" s="3"/>
      <c r="I74" s="12">
        <f>SUM(F74:H74)</f>
        <v>0</v>
      </c>
      <c r="J74" s="82">
        <v>0</v>
      </c>
      <c r="K74" s="84">
        <f>ROUND(I74*J74,2)</f>
        <v>0</v>
      </c>
      <c r="L74" s="3"/>
    </row>
    <row r="75" spans="1:12" x14ac:dyDescent="0.25">
      <c r="A75" s="148" t="s">
        <v>36</v>
      </c>
      <c r="B75" s="148"/>
      <c r="C75" s="45"/>
      <c r="D75" s="3"/>
      <c r="E75" s="3"/>
      <c r="F75" s="3"/>
      <c r="G75" s="3"/>
      <c r="H75" s="3"/>
      <c r="I75" s="12"/>
      <c r="J75" s="82"/>
      <c r="K75" s="85">
        <f>SUM(K73:K74)</f>
        <v>0</v>
      </c>
      <c r="L75" s="3"/>
    </row>
    <row r="76" spans="1:12" ht="17.25" x14ac:dyDescent="0.4">
      <c r="A76" s="78" t="s">
        <v>37</v>
      </c>
      <c r="B76" s="91" t="s">
        <v>32</v>
      </c>
      <c r="C76" s="79"/>
      <c r="D76" s="3"/>
      <c r="E76" s="3"/>
      <c r="F76" s="12"/>
      <c r="G76" s="12"/>
      <c r="H76" s="12"/>
      <c r="I76" s="86"/>
      <c r="J76" s="82"/>
      <c r="K76" s="3"/>
      <c r="L76" s="3"/>
    </row>
    <row r="77" spans="1:12" x14ac:dyDescent="0.25">
      <c r="A77" s="3"/>
      <c r="B77" s="89"/>
      <c r="C77" s="79"/>
      <c r="D77" s="3"/>
      <c r="E77" s="3"/>
      <c r="F77" s="69"/>
      <c r="G77" s="12"/>
      <c r="H77" s="12"/>
      <c r="I77" s="12">
        <f>SUM(C77:H77)</f>
        <v>0</v>
      </c>
      <c r="J77" s="82">
        <v>1</v>
      </c>
      <c r="K77" s="88">
        <f>ROUND(I77*J77,2)</f>
        <v>0</v>
      </c>
      <c r="L77" s="3"/>
    </row>
    <row r="78" spans="1:12" x14ac:dyDescent="0.25">
      <c r="A78" s="3"/>
      <c r="B78" s="89"/>
      <c r="C78" s="79"/>
      <c r="D78" s="69"/>
      <c r="E78" s="69"/>
      <c r="F78" s="12"/>
      <c r="G78" s="12"/>
      <c r="H78" s="12"/>
      <c r="I78" s="12">
        <f>SUM(C78:H78)</f>
        <v>0</v>
      </c>
      <c r="J78" s="82">
        <v>1</v>
      </c>
      <c r="K78" s="88">
        <f t="shared" ref="K78:K79" si="8">ROUND(I78*J78,2)</f>
        <v>0</v>
      </c>
      <c r="L78" s="3"/>
    </row>
    <row r="79" spans="1:12" x14ac:dyDescent="0.25">
      <c r="A79" s="3"/>
      <c r="B79" s="89"/>
      <c r="C79" s="79"/>
      <c r="D79" s="69"/>
      <c r="E79" s="69"/>
      <c r="F79" s="12"/>
      <c r="G79" s="12"/>
      <c r="H79" s="12"/>
      <c r="I79" s="12">
        <f>SUM(C79:H79)</f>
        <v>0</v>
      </c>
      <c r="J79" s="82">
        <v>1</v>
      </c>
      <c r="K79" s="88">
        <f t="shared" si="8"/>
        <v>0</v>
      </c>
      <c r="L79" s="3"/>
    </row>
    <row r="80" spans="1:12" x14ac:dyDescent="0.25">
      <c r="A80" s="3"/>
      <c r="B80" s="89"/>
      <c r="C80" s="79"/>
      <c r="D80" s="3"/>
      <c r="E80" s="3"/>
      <c r="F80" s="115"/>
      <c r="G80" s="115"/>
      <c r="H80" s="115"/>
      <c r="I80" s="112">
        <f>SUM(C80:H80)</f>
        <v>0</v>
      </c>
      <c r="J80" s="82">
        <v>1</v>
      </c>
      <c r="K80" s="84">
        <f>ROUND(I80*J80,2)</f>
        <v>0</v>
      </c>
      <c r="L80" s="3"/>
    </row>
    <row r="81" spans="1:12" x14ac:dyDescent="0.25">
      <c r="A81" s="146" t="s">
        <v>38</v>
      </c>
      <c r="B81" s="146"/>
      <c r="C81" s="146"/>
      <c r="D81" s="146"/>
      <c r="E81" s="3"/>
      <c r="F81" s="12"/>
      <c r="G81" s="12"/>
      <c r="H81" s="12"/>
      <c r="I81" s="12"/>
      <c r="J81" s="90"/>
      <c r="K81" s="85">
        <f>SUM(K77:K80)</f>
        <v>0</v>
      </c>
      <c r="L81" s="3"/>
    </row>
    <row r="82" spans="1:12" ht="17.25" x14ac:dyDescent="0.4">
      <c r="A82" s="78" t="s">
        <v>39</v>
      </c>
      <c r="B82" s="91" t="s">
        <v>32</v>
      </c>
      <c r="C82" s="91"/>
      <c r="D82" s="3"/>
      <c r="E82" s="3"/>
      <c r="F82" s="12"/>
      <c r="G82" s="12"/>
      <c r="H82" s="12"/>
      <c r="I82" s="86"/>
      <c r="J82" s="92"/>
      <c r="K82" s="3"/>
      <c r="L82" s="3"/>
    </row>
    <row r="83" spans="1:12" x14ac:dyDescent="0.25">
      <c r="A83" s="3"/>
      <c r="B83" s="89"/>
      <c r="C83" s="89"/>
      <c r="D83" s="3"/>
      <c r="E83" s="3"/>
      <c r="F83" s="12"/>
      <c r="G83" s="12"/>
      <c r="H83" s="12"/>
      <c r="I83" s="12">
        <f>SUM(F83:H83)</f>
        <v>0</v>
      </c>
      <c r="J83" s="82">
        <v>1</v>
      </c>
      <c r="K83" s="88">
        <f>ROUND(I83*J83,2)</f>
        <v>0</v>
      </c>
      <c r="L83" s="3"/>
    </row>
    <row r="84" spans="1:12" x14ac:dyDescent="0.25">
      <c r="A84" s="87"/>
      <c r="B84" s="89"/>
      <c r="C84" s="89"/>
      <c r="D84" s="3"/>
      <c r="E84" s="3"/>
      <c r="F84" s="12"/>
      <c r="G84" s="147"/>
      <c r="H84" s="147"/>
      <c r="I84" s="12">
        <f>SUM(F84:H84)</f>
        <v>0</v>
      </c>
      <c r="J84" s="82">
        <f>SUM(C84:H84)</f>
        <v>0</v>
      </c>
      <c r="K84" s="88">
        <f>ROUND(I84*J84,2)</f>
        <v>0</v>
      </c>
      <c r="L84" s="3"/>
    </row>
    <row r="85" spans="1:12" x14ac:dyDescent="0.25">
      <c r="A85" s="3"/>
      <c r="B85" s="89"/>
      <c r="C85" s="89"/>
      <c r="D85" s="3"/>
      <c r="E85" s="3"/>
      <c r="F85" s="12"/>
      <c r="G85" s="12"/>
      <c r="H85" s="12"/>
      <c r="I85" s="12">
        <f>SUM(B85:H85)</f>
        <v>0</v>
      </c>
      <c r="J85" s="82">
        <f>+I85</f>
        <v>0</v>
      </c>
      <c r="K85" s="88">
        <f>ROUND(I85*J85,2)</f>
        <v>0</v>
      </c>
      <c r="L85" s="3"/>
    </row>
    <row r="86" spans="1:12" x14ac:dyDescent="0.25">
      <c r="A86" s="3"/>
      <c r="B86" s="68"/>
      <c r="C86" s="68"/>
      <c r="D86" s="3"/>
      <c r="E86" s="3"/>
      <c r="F86" s="3"/>
      <c r="G86" s="3"/>
      <c r="H86" s="3"/>
      <c r="I86" s="12">
        <f>SUM(B86:H86)</f>
        <v>0</v>
      </c>
      <c r="J86" s="82">
        <f>SUM(D86:I86)</f>
        <v>0</v>
      </c>
      <c r="K86" s="84">
        <f>ROUND(I86*J86,2)</f>
        <v>0</v>
      </c>
      <c r="L86" s="3"/>
    </row>
    <row r="87" spans="1:12" x14ac:dyDescent="0.25">
      <c r="A87" s="148" t="s">
        <v>40</v>
      </c>
      <c r="B87" s="148"/>
      <c r="C87" s="45"/>
      <c r="D87" s="3"/>
      <c r="E87" s="3"/>
      <c r="F87" s="3"/>
      <c r="G87" s="3"/>
      <c r="H87" s="3"/>
      <c r="I87" s="12"/>
      <c r="J87" s="82">
        <f>SUM(J83:J86)</f>
        <v>1</v>
      </c>
      <c r="K87" s="93">
        <f>SUM(K83:K86)</f>
        <v>0</v>
      </c>
      <c r="L87" s="3"/>
    </row>
    <row r="88" spans="1:12" ht="15.75" thickBot="1" x14ac:dyDescent="0.3">
      <c r="A88" s="94" t="s">
        <v>41</v>
      </c>
      <c r="B88" s="95"/>
      <c r="C88" s="95"/>
      <c r="D88" s="96"/>
      <c r="E88" s="96"/>
      <c r="F88" s="96"/>
      <c r="G88" s="96"/>
      <c r="H88" s="96"/>
      <c r="I88" s="88"/>
      <c r="J88" s="97"/>
      <c r="K88" s="93">
        <f>K75+K81+K87</f>
        <v>0</v>
      </c>
      <c r="L88" s="3"/>
    </row>
    <row r="89" spans="1:12" ht="19.5" thickBot="1" x14ac:dyDescent="0.35">
      <c r="A89" s="98" t="s">
        <v>65</v>
      </c>
      <c r="B89" s="99"/>
      <c r="C89" s="99"/>
      <c r="D89" s="100"/>
      <c r="E89" s="100"/>
      <c r="F89" s="100"/>
      <c r="G89" s="100"/>
      <c r="H89" s="100"/>
      <c r="I89" s="101" t="s">
        <v>42</v>
      </c>
      <c r="J89" s="149">
        <f>K40+K70+K88</f>
        <v>0</v>
      </c>
      <c r="K89" s="150"/>
      <c r="L89" s="3"/>
    </row>
  </sheetData>
  <mergeCells count="15">
    <mergeCell ref="A1:K1"/>
    <mergeCell ref="A81:D81"/>
    <mergeCell ref="G84:H84"/>
    <mergeCell ref="A87:B87"/>
    <mergeCell ref="J89:K89"/>
    <mergeCell ref="C2:H2"/>
    <mergeCell ref="C42:H42"/>
    <mergeCell ref="B73:C73"/>
    <mergeCell ref="B74:C74"/>
    <mergeCell ref="A75:B75"/>
    <mergeCell ref="A12:B12"/>
    <mergeCell ref="A19:B19"/>
    <mergeCell ref="A28:B28"/>
    <mergeCell ref="A37:B37"/>
    <mergeCell ref="A39:B39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Sheet</vt:lpstr>
      <vt:lpstr>Project Sheet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Sutton</dc:creator>
  <cp:lastModifiedBy>Michele Beck</cp:lastModifiedBy>
  <cp:lastPrinted>2012-01-13T18:01:59Z</cp:lastPrinted>
  <dcterms:created xsi:type="dcterms:W3CDTF">2012-01-04T19:07:10Z</dcterms:created>
  <dcterms:modified xsi:type="dcterms:W3CDTF">2012-03-30T16:57:11Z</dcterms:modified>
</cp:coreProperties>
</file>